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Parrish\Documents\SKI WITH GAIL\MASTER TEMPLATES\"/>
    </mc:Choice>
  </mc:AlternateContent>
  <xr:revisionPtr revIDLastSave="0" documentId="13_ncr:1_{4B7AC2AF-B9FC-4271-9C5D-700DAF5BF482}" xr6:coauthVersionLast="45" xr6:coauthVersionMax="45" xr10:uidLastSave="{00000000-0000-0000-0000-000000000000}"/>
  <bookViews>
    <workbookView xWindow="28680" yWindow="-120" windowWidth="29040" windowHeight="15840" xr2:uid="{24C4EB72-DFC9-4FBA-BCD3-8E973138EC7F}"/>
  </bookViews>
  <sheets>
    <sheet name="Sheet1" sheetId="1" r:id="rId1"/>
    <sheet name="_SSC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K10" i="1" l="1"/>
  <c r="K18" i="1" s="1"/>
  <c r="K20" i="1" s="1"/>
  <c r="J16" i="1"/>
  <c r="K16" i="1" s="1"/>
  <c r="J13" i="1" l="1"/>
  <c r="K13" i="1" s="1"/>
  <c r="J14" i="1"/>
  <c r="K14" i="1" s="1"/>
  <c r="J15" i="1"/>
  <c r="K15" i="1" s="1"/>
  <c r="K21" i="1" l="1"/>
</calcChain>
</file>

<file path=xl/sharedStrings.xml><?xml version="1.0" encoding="utf-8"?>
<sst xmlns="http://schemas.openxmlformats.org/spreadsheetml/2006/main" count="80" uniqueCount="69">
  <si>
    <t>Package</t>
  </si>
  <si>
    <t>Ski Hire</t>
  </si>
  <si>
    <t>Adult</t>
  </si>
  <si>
    <t>Youth</t>
  </si>
  <si>
    <t>Child</t>
  </si>
  <si>
    <t>Ski Pass</t>
  </si>
  <si>
    <t>Ski School</t>
  </si>
  <si>
    <t>Numbers</t>
  </si>
  <si>
    <t>Number of Adults</t>
  </si>
  <si>
    <t>Number of Youth</t>
  </si>
  <si>
    <t>Number of Children</t>
  </si>
  <si>
    <t>Package Total : Adult</t>
  </si>
  <si>
    <t>Package Total : Youth</t>
  </si>
  <si>
    <t>Package Total : Child</t>
  </si>
  <si>
    <t>FAMILY TOTAL</t>
  </si>
  <si>
    <t>ROE</t>
  </si>
  <si>
    <t>InCluding Ski School</t>
  </si>
  <si>
    <t>PACKAGE TOTALS</t>
  </si>
  <si>
    <t>PACKAGE INCLUDES</t>
  </si>
  <si>
    <t>PACKAGE EXCLUDES</t>
  </si>
  <si>
    <t>7 Nights over Christmas or New Years Week - Bed and Brakfast</t>
  </si>
  <si>
    <t>SKI HIRE INCLUDES</t>
  </si>
  <si>
    <t xml:space="preserve">Transfers from and to Munich Airport </t>
  </si>
  <si>
    <t>Assistance with ski school</t>
  </si>
  <si>
    <t>Christmas/New Years Dinner  (if Applicable)</t>
  </si>
  <si>
    <t>Resort taxes</t>
  </si>
  <si>
    <t xml:space="preserve">Apres ski activities </t>
  </si>
  <si>
    <t xml:space="preserve">Resort representative! Offering assistance and optional entertainment programme in the resort </t>
  </si>
  <si>
    <t>Ski guiding on selected days</t>
  </si>
  <si>
    <t>Ski lockers</t>
  </si>
  <si>
    <t>Pre departure and resort advice</t>
  </si>
  <si>
    <t>Unspecified meals and beverages.</t>
  </si>
  <si>
    <t xml:space="preserve">International / Domestic flights </t>
  </si>
  <si>
    <t>Entertainment programme available in resort.</t>
  </si>
  <si>
    <r>
      <t xml:space="preserve">Passport &amp; visa costs. SA passport holders require a </t>
    </r>
    <r>
      <rPr>
        <sz val="9"/>
        <color indexed="8"/>
        <rFont val="Arial"/>
        <family val="2"/>
      </rPr>
      <t>Schengen</t>
    </r>
    <r>
      <rPr>
        <sz val="9"/>
        <rFont val="Arial"/>
        <family val="2"/>
      </rPr>
      <t xml:space="preserve"> visa. Use of Temporary SA passports </t>
    </r>
  </si>
  <si>
    <t>Travel insurance.</t>
  </si>
  <si>
    <t xml:space="preserve">is no longer permitted. </t>
  </si>
  <si>
    <t xml:space="preserve">Items of a personal nature: Telephone call, gratuities etc. </t>
  </si>
  <si>
    <t xml:space="preserve">4* Skis </t>
  </si>
  <si>
    <t>Poles</t>
  </si>
  <si>
    <t>Boots</t>
  </si>
  <si>
    <t>Helmet</t>
  </si>
  <si>
    <t>SKI PASS INCLUDES</t>
  </si>
  <si>
    <t>284 KM's  of Pisted skiing</t>
  </si>
  <si>
    <t>Blue</t>
  </si>
  <si>
    <t>Red</t>
  </si>
  <si>
    <t>Black</t>
  </si>
  <si>
    <t>Cannons</t>
  </si>
  <si>
    <t>Lifts and Gondolas</t>
  </si>
  <si>
    <t>SKI SCHOOL INCLUDES</t>
  </si>
  <si>
    <t>5 Days Ski School in a class of up to 10</t>
  </si>
  <si>
    <t>INSERT NUMBERS</t>
  </si>
  <si>
    <t xml:space="preserve">HERE </t>
  </si>
  <si>
    <t>OVER 18 YEARS OLD</t>
  </si>
  <si>
    <t>BETWEEN 18 AND 16</t>
  </si>
  <si>
    <t>BETWEEN 6 AND 15</t>
  </si>
  <si>
    <t>Children under 6</t>
  </si>
  <si>
    <t>Package Total Under 6</t>
  </si>
  <si>
    <t>Child under 6 Years Old</t>
  </si>
  <si>
    <t xml:space="preserve">Ski Pass  </t>
  </si>
  <si>
    <t>If you require ski lessons fill in the number in the Ski School Column.</t>
  </si>
  <si>
    <t>{"InputDetection":0,"RecalcMode":0,"Name":"","Flavor":-1,"Edition":0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Sheet":false,"IsPrintAll":true,"IsPrintThis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</si>
  <si>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{"IsHide":false,"HiddenInExcel":false,"SheetId":-1,"Name":"Sheet1","Guid":"3PEDBC","Index":1,"VisibleRange":"","SheetTheme":{"TabColor":"","BodyColor":"","BodyImage":""},"IsPrintSheet":false}</t>
  </si>
  <si>
    <t>{"BrowserAndLocation":{"ConversionPath":"C:\\Users\\AndrewParrish\\Documents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</si>
  <si>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These COLOURS allow</t>
  </si>
  <si>
    <t>for  USER INPUT</t>
  </si>
  <si>
    <t>TOTAL PAX</t>
  </si>
  <si>
    <t>The totals refelectd in this document do NOT amount to a final quotation or any commitment to making a final booking.</t>
  </si>
  <si>
    <t>Rather, it serves as an estimate indication as to what you could expect to pay at the current exchange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</si>
</sst>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 &quot;* #,##0.00_-;\-&quot; &quot;* #,##0.00_-;_-&quot; &quot;* &quot;-&quot;??_-;_-@_-"/>
    <numFmt numFmtId="164" formatCode="[$€-2]&quot; &quot;#&quot; &quot;##0.00"/>
    <numFmt numFmtId="165" formatCode="_-[$R-1C09]* #&quot; &quot;##0.00_-;\-[$R-1C09]* #&quot; &quot;##0.00_-;_-[$R-1C09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B050"/>
      <name val="Comfortaa"/>
    </font>
    <font>
      <sz val="9"/>
      <name val="Arial"/>
      <family val="2"/>
    </font>
    <font>
      <b/>
      <sz val="9"/>
      <color theme="9" tint="-0.249977111117893"/>
      <name val="Comfortaa"/>
    </font>
    <font>
      <sz val="9"/>
      <color indexed="8"/>
      <name val="Arial"/>
      <family val="2"/>
    </font>
    <font>
      <b/>
      <sz val="9"/>
      <color theme="9"/>
      <name val="Comfortaa"/>
    </font>
    <font>
      <b/>
      <sz val="14"/>
      <color rgb="FFFFFF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92D050"/>
      <name val="Comfortaa"/>
    </font>
    <font>
      <i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9" fontId="0" fillId="0" borderId="0" xfId="0" applyNumberFormat="1"/>
    <xf numFmtId="44" fontId="0" fillId="0" borderId="0" xfId="1" applyFont="1"/>
    <xf numFmtId="0" fontId="0" fillId="7" borderId="0" xfId="0" applyFill="1"/>
    <xf numFmtId="0" fontId="0" fillId="0" borderId="1" xfId="0" applyBorder="1"/>
    <xf numFmtId="164" fontId="0" fillId="0" borderId="1" xfId="0" applyNumberFormat="1" applyBorder="1"/>
    <xf numFmtId="164" fontId="0" fillId="7" borderId="0" xfId="0" applyNumberFormat="1" applyFill="1" applyBorder="1"/>
    <xf numFmtId="0" fontId="2" fillId="8" borderId="3" xfId="0" applyFont="1" applyFill="1" applyBorder="1"/>
    <xf numFmtId="0" fontId="0" fillId="8" borderId="4" xfId="0" applyFill="1" applyBorder="1"/>
    <xf numFmtId="44" fontId="0" fillId="0" borderId="0" xfId="1" applyFont="1" applyBorder="1"/>
    <xf numFmtId="164" fontId="2" fillId="7" borderId="0" xfId="0" applyNumberFormat="1" applyFont="1" applyFill="1" applyBorder="1"/>
    <xf numFmtId="0" fontId="0" fillId="7" borderId="0" xfId="0" applyFill="1" applyBorder="1"/>
    <xf numFmtId="44" fontId="0" fillId="7" borderId="0" xfId="1" applyFont="1" applyFill="1" applyBorder="1"/>
    <xf numFmtId="0" fontId="0" fillId="0" borderId="2" xfId="0" applyBorder="1"/>
    <xf numFmtId="0" fontId="0" fillId="7" borderId="2" xfId="0" applyFill="1" applyBorder="1"/>
    <xf numFmtId="0" fontId="2" fillId="7" borderId="2" xfId="0" applyFont="1" applyFill="1" applyBorder="1"/>
    <xf numFmtId="0" fontId="2" fillId="7" borderId="0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7" borderId="9" xfId="0" applyFill="1" applyBorder="1"/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/>
    <xf numFmtId="0" fontId="0" fillId="0" borderId="9" xfId="0" applyBorder="1"/>
    <xf numFmtId="0" fontId="0" fillId="0" borderId="10" xfId="0" applyBorder="1"/>
    <xf numFmtId="0" fontId="2" fillId="7" borderId="9" xfId="0" applyFont="1" applyFill="1" applyBorder="1"/>
    <xf numFmtId="0" fontId="0" fillId="0" borderId="11" xfId="0" applyBorder="1"/>
    <xf numFmtId="0" fontId="0" fillId="0" borderId="12" xfId="0" applyBorder="1"/>
    <xf numFmtId="49" fontId="5" fillId="0" borderId="0" xfId="0" applyNumberFormat="1" applyFont="1" applyAlignment="1">
      <alignment horizontal="left"/>
    </xf>
    <xf numFmtId="0" fontId="0" fillId="8" borderId="14" xfId="0" applyFill="1" applyBorder="1"/>
    <xf numFmtId="0" fontId="0" fillId="8" borderId="15" xfId="0" applyFill="1" applyBorder="1"/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49" fontId="8" fillId="7" borderId="0" xfId="0" applyNumberFormat="1" applyFont="1" applyFill="1" applyBorder="1" applyAlignment="1">
      <alignment horizontal="left"/>
    </xf>
    <xf numFmtId="49" fontId="5" fillId="7" borderId="0" xfId="0" applyNumberFormat="1" applyFont="1" applyFill="1" applyBorder="1" applyAlignment="1">
      <alignment horizontal="left"/>
    </xf>
    <xf numFmtId="49" fontId="7" fillId="7" borderId="0" xfId="0" applyNumberFormat="1" applyFont="1" applyFill="1" applyBorder="1" applyAlignment="1">
      <alignment horizontal="left"/>
    </xf>
    <xf numFmtId="49" fontId="6" fillId="7" borderId="0" xfId="0" applyNumberFormat="1" applyFont="1" applyFill="1" applyBorder="1" applyAlignment="1">
      <alignment horizontal="left"/>
    </xf>
    <xf numFmtId="49" fontId="5" fillId="7" borderId="0" xfId="0" applyNumberFormat="1" applyFont="1" applyFill="1" applyAlignment="1">
      <alignment horizontal="left"/>
    </xf>
    <xf numFmtId="0" fontId="2" fillId="6" borderId="21" xfId="0" applyFont="1" applyFill="1" applyBorder="1"/>
    <xf numFmtId="0" fontId="2" fillId="6" borderId="22" xfId="0" applyFont="1" applyFill="1" applyBorder="1"/>
    <xf numFmtId="0" fontId="2" fillId="2" borderId="7" xfId="0" applyFont="1" applyFill="1" applyBorder="1"/>
    <xf numFmtId="0" fontId="0" fillId="0" borderId="24" xfId="0" applyBorder="1"/>
    <xf numFmtId="0" fontId="9" fillId="9" borderId="20" xfId="0" applyFont="1" applyFill="1" applyBorder="1"/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right"/>
    </xf>
    <xf numFmtId="0" fontId="10" fillId="8" borderId="17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49" fontId="11" fillId="0" borderId="3" xfId="0" applyNumberFormat="1" applyFont="1" applyBorder="1" applyAlignment="1">
      <alignment horizontal="left"/>
    </xf>
    <xf numFmtId="0" fontId="12" fillId="8" borderId="25" xfId="0" applyFont="1" applyFill="1" applyBorder="1"/>
    <xf numFmtId="0" fontId="13" fillId="8" borderId="26" xfId="0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left"/>
    </xf>
    <xf numFmtId="164" fontId="15" fillId="8" borderId="5" xfId="0" applyNumberFormat="1" applyFont="1" applyFill="1" applyBorder="1"/>
    <xf numFmtId="0" fontId="0" fillId="9" borderId="14" xfId="0" applyFill="1" applyBorder="1"/>
    <xf numFmtId="0" fontId="16" fillId="9" borderId="18" xfId="0" applyFont="1" applyFill="1" applyBorder="1" applyAlignment="1">
      <alignment horizontal="center"/>
    </xf>
    <xf numFmtId="0" fontId="16" fillId="9" borderId="16" xfId="0" applyFont="1" applyFill="1" applyBorder="1"/>
    <xf numFmtId="0" fontId="0" fillId="9" borderId="15" xfId="0" applyFill="1" applyBorder="1"/>
    <xf numFmtId="0" fontId="16" fillId="9" borderId="19" xfId="0" applyFont="1" applyFill="1" applyBorder="1" applyAlignment="1">
      <alignment horizontal="center"/>
    </xf>
    <xf numFmtId="0" fontId="0" fillId="9" borderId="17" xfId="0" applyFill="1" applyBorder="1"/>
    <xf numFmtId="0" fontId="0" fillId="0" borderId="28" xfId="0" applyBorder="1"/>
    <xf numFmtId="0" fontId="0" fillId="0" borderId="29" xfId="0" applyBorder="1"/>
    <xf numFmtId="0" fontId="2" fillId="6" borderId="30" xfId="0" applyFont="1" applyFill="1" applyBorder="1"/>
    <xf numFmtId="0" fontId="2" fillId="6" borderId="31" xfId="0" applyFont="1" applyFill="1" applyBorder="1" applyAlignment="1">
      <alignment horizontal="center"/>
    </xf>
    <xf numFmtId="0" fontId="9" fillId="9" borderId="21" xfId="0" applyFont="1" applyFill="1" applyBorder="1" applyAlignment="1" applyProtection="1">
      <alignment horizontal="center"/>
      <protection locked="0"/>
    </xf>
    <xf numFmtId="0" fontId="9" fillId="9" borderId="23" xfId="0" applyFont="1" applyFill="1" applyBorder="1" applyAlignment="1" applyProtection="1">
      <alignment horizontal="center"/>
      <protection locked="0"/>
    </xf>
    <xf numFmtId="0" fontId="9" fillId="9" borderId="9" xfId="0" applyFont="1" applyFill="1" applyBorder="1" applyAlignment="1" applyProtection="1">
      <alignment horizontal="center"/>
      <protection locked="0"/>
    </xf>
    <xf numFmtId="0" fontId="9" fillId="9" borderId="10" xfId="0" applyFont="1" applyFill="1" applyBorder="1" applyAlignment="1" applyProtection="1">
      <alignment horizontal="center"/>
      <protection locked="0"/>
    </xf>
    <xf numFmtId="164" fontId="17" fillId="4" borderId="10" xfId="0" applyNumberFormat="1" applyFont="1" applyFill="1" applyBorder="1" applyAlignment="1">
      <alignment horizontal="center"/>
    </xf>
    <xf numFmtId="165" fontId="18" fillId="4" borderId="13" xfId="0" applyNumberFormat="1" applyFont="1" applyFill="1" applyBorder="1" applyAlignment="1">
      <alignment horizontal="center"/>
    </xf>
    <xf numFmtId="0" fontId="15" fillId="7" borderId="11" xfId="0" applyFont="1" applyFill="1" applyBorder="1" applyAlignment="1" applyProtection="1">
      <alignment horizontal="center"/>
    </xf>
    <xf numFmtId="0" fontId="15" fillId="7" borderId="13" xfId="0" applyFont="1" applyFill="1" applyBorder="1" applyAlignment="1" applyProtection="1">
      <alignment horizontal="center"/>
    </xf>
    <xf numFmtId="165" fontId="9" fillId="9" borderId="20" xfId="0" applyNumberFormat="1" applyFont="1" applyFill="1" applyBorder="1" applyProtection="1">
      <protection locked="0"/>
    </xf>
    <xf numFmtId="0" fontId="19" fillId="0" borderId="32" xfId="0" applyFont="1" applyBorder="1"/>
    <xf numFmtId="0" fontId="19" fillId="0" borderId="33" xfId="0" applyFont="1" applyBorder="1"/>
    <xf numFmtId="0" fontId="19" fillId="7" borderId="33" xfId="0" applyFont="1" applyFill="1" applyBorder="1"/>
    <xf numFmtId="0" fontId="19" fillId="0" borderId="34" xfId="0" applyFont="1" applyBorder="1"/>
    <xf numFmtId="0" fontId="19" fillId="0" borderId="35" xfId="0" applyFont="1" applyBorder="1"/>
    <xf numFmtId="0" fontId="19" fillId="0" borderId="36" xfId="0" applyFont="1" applyBorder="1"/>
    <xf numFmtId="0" fontId="19" fillId="7" borderId="36" xfId="0" applyFont="1" applyFill="1" applyBorder="1"/>
    <xf numFmtId="0" fontId="19" fillId="0" borderId="37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144782</xdr:colOff>
      <xdr:row>0</xdr:row>
      <xdr:rowOff>0</xdr:rowOff>
    </xdr:from>
    <xdr:to>
      <xdr:col>6</xdr:col>
      <xdr:colOff>129541</xdr:colOff>
      <xdr:row>6</xdr:row>
      <xdr:rowOff>15913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E28433C-5B6F-4118-B07E-D097BBDF0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682" y="0"/>
          <a:ext cx="2293619" cy="1343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6DD2-4B0C-4D3C-AA52-A543E601C884}">
  <dimension ref="B1:K46"/>
  <sheetViews>
    <sheetView showGridLines="0" tabSelected="1" workbookViewId="0">
      <selection activeCell="K7" sqref="K7"/>
    </sheetView>
  </sheetViews>
  <sheetFormatPr defaultRowHeight="14.4" x14ac:dyDescent="0.3"/>
  <cols>
    <col min="1" max="1" width="2.44140625" customWidth="1"/>
    <col min="2" max="2" width="80.21875" bestFit="1" customWidth="1"/>
    <col min="3" max="3" width="3.21875" style="3" customWidth="1"/>
    <col min="4" max="4" width="9.5546875" bestFit="1" customWidth="1"/>
    <col min="5" max="5" width="11.21875" bestFit="1" customWidth="1"/>
    <col min="6" max="6" width="9.5546875" bestFit="1" customWidth="1"/>
    <col min="7" max="7" width="3.21875" style="11" customWidth="1"/>
    <col min="8" max="8" width="20" bestFit="1" customWidth="1"/>
    <col min="9" max="9" width="20" customWidth="1"/>
    <col min="10" max="10" width="12.33203125" customWidth="1"/>
    <col min="11" max="11" width="17.109375" bestFit="1" customWidth="1"/>
    <col min="12" max="12" width="18.33203125" bestFit="1" customWidth="1"/>
    <col min="13" max="13" width="4.44140625" bestFit="1" customWidth="1"/>
    <col min="14" max="15" width="9.5546875" bestFit="1" customWidth="1"/>
    <col min="16" max="16" width="19.33203125" bestFit="1" customWidth="1"/>
    <col min="17" max="17" width="9.44140625" bestFit="1" customWidth="1"/>
    <col min="18" max="19" width="12.44140625" bestFit="1" customWidth="1"/>
  </cols>
  <sheetData>
    <row r="1" spans="2:11" ht="15" thickBot="1" x14ac:dyDescent="0.35"/>
    <row r="2" spans="2:11" ht="18" x14ac:dyDescent="0.35">
      <c r="B2" s="7" t="s">
        <v>0</v>
      </c>
      <c r="H2" s="29"/>
      <c r="I2" s="51"/>
      <c r="J2" s="31"/>
      <c r="K2" s="53" t="s">
        <v>51</v>
      </c>
    </row>
    <row r="3" spans="2:11" ht="18.600000000000001" thickBot="1" x14ac:dyDescent="0.4">
      <c r="B3" s="8" t="s">
        <v>20</v>
      </c>
      <c r="H3" s="30"/>
      <c r="I3" s="52"/>
      <c r="J3" s="32"/>
      <c r="K3" s="54" t="s">
        <v>52</v>
      </c>
    </row>
    <row r="4" spans="2:11" ht="18.600000000000001" thickBot="1" x14ac:dyDescent="0.4">
      <c r="B4" s="75">
        <v>675</v>
      </c>
      <c r="C4" s="16"/>
      <c r="G4" s="16"/>
      <c r="H4" s="71" t="s">
        <v>60</v>
      </c>
      <c r="I4" s="72"/>
      <c r="J4" s="73"/>
      <c r="K4" s="74"/>
    </row>
    <row r="5" spans="2:11" ht="15" thickBot="1" x14ac:dyDescent="0.35">
      <c r="B5" s="8" t="s">
        <v>58</v>
      </c>
      <c r="C5" s="11"/>
      <c r="G5" s="10"/>
      <c r="H5" s="46" t="s">
        <v>7</v>
      </c>
      <c r="I5" s="47"/>
      <c r="J5" s="84"/>
      <c r="K5" s="85" t="s">
        <v>6</v>
      </c>
    </row>
    <row r="6" spans="2:11" ht="18.600000000000001" thickBot="1" x14ac:dyDescent="0.4">
      <c r="B6" s="75">
        <v>540</v>
      </c>
      <c r="C6" s="6"/>
      <c r="G6" s="6"/>
      <c r="H6" s="23" t="s">
        <v>8</v>
      </c>
      <c r="I6" s="82" t="s">
        <v>53</v>
      </c>
      <c r="J6" s="86">
        <v>2</v>
      </c>
      <c r="K6" s="87">
        <v>1</v>
      </c>
    </row>
    <row r="7" spans="2:11" ht="19.2" x14ac:dyDescent="0.45">
      <c r="B7" s="70" t="s">
        <v>18</v>
      </c>
      <c r="D7" s="76"/>
      <c r="E7" s="77" t="s">
        <v>64</v>
      </c>
      <c r="F7" s="78"/>
      <c r="G7" s="6"/>
      <c r="H7" s="23" t="s">
        <v>9</v>
      </c>
      <c r="I7" s="82" t="s">
        <v>54</v>
      </c>
      <c r="J7" s="88">
        <v>1</v>
      </c>
      <c r="K7" s="89">
        <v>1</v>
      </c>
    </row>
    <row r="8" spans="2:11" ht="18.600000000000001" thickBot="1" x14ac:dyDescent="0.4">
      <c r="B8" s="33" t="s">
        <v>22</v>
      </c>
      <c r="C8" s="6"/>
      <c r="D8" s="79"/>
      <c r="E8" s="80" t="s">
        <v>65</v>
      </c>
      <c r="F8" s="81"/>
      <c r="G8" s="6"/>
      <c r="H8" s="23" t="s">
        <v>10</v>
      </c>
      <c r="I8" s="82" t="s">
        <v>55</v>
      </c>
      <c r="J8" s="88">
        <v>1</v>
      </c>
      <c r="K8" s="89">
        <v>1</v>
      </c>
    </row>
    <row r="9" spans="2:11" ht="19.2" x14ac:dyDescent="0.45">
      <c r="B9" s="33" t="s">
        <v>1</v>
      </c>
      <c r="C9" s="39"/>
      <c r="G9" s="10"/>
      <c r="H9" s="23" t="s">
        <v>56</v>
      </c>
      <c r="I9" s="82"/>
      <c r="J9" s="88">
        <v>0</v>
      </c>
      <c r="K9" s="89">
        <v>0</v>
      </c>
    </row>
    <row r="10" spans="2:11" ht="18.600000000000001" thickBot="1" x14ac:dyDescent="0.4">
      <c r="B10" s="33" t="s">
        <v>59</v>
      </c>
      <c r="C10" s="40"/>
      <c r="D10" s="50" t="s">
        <v>15</v>
      </c>
      <c r="E10" s="94">
        <v>18.899999999999999</v>
      </c>
      <c r="G10" s="6"/>
      <c r="H10" s="26"/>
      <c r="I10" s="83" t="s">
        <v>66</v>
      </c>
      <c r="J10" s="92">
        <f>SUM(J6:J9)</f>
        <v>4</v>
      </c>
      <c r="K10" s="93">
        <f>SUM(K6:K9)</f>
        <v>3</v>
      </c>
    </row>
    <row r="11" spans="2:11" ht="15" thickBot="1" x14ac:dyDescent="0.35">
      <c r="B11" s="33" t="s">
        <v>23</v>
      </c>
      <c r="C11" s="40"/>
      <c r="G11" s="6"/>
    </row>
    <row r="12" spans="2:11" ht="15" thickBot="1" x14ac:dyDescent="0.35">
      <c r="B12" s="33" t="s">
        <v>24</v>
      </c>
      <c r="C12" s="40"/>
      <c r="G12" s="6"/>
      <c r="H12" s="17" t="s">
        <v>17</v>
      </c>
      <c r="I12" s="48"/>
      <c r="J12" s="18"/>
      <c r="K12" s="19"/>
    </row>
    <row r="13" spans="2:11" x14ac:dyDescent="0.3">
      <c r="B13" s="33" t="s">
        <v>25</v>
      </c>
      <c r="C13" s="40"/>
      <c r="D13" s="55" t="s">
        <v>2</v>
      </c>
      <c r="E13" s="56" t="s">
        <v>3</v>
      </c>
      <c r="F13" s="57" t="s">
        <v>4</v>
      </c>
      <c r="G13" s="10"/>
      <c r="H13" s="20" t="s">
        <v>11</v>
      </c>
      <c r="I13" s="4" t="s">
        <v>53</v>
      </c>
      <c r="J13" s="5">
        <f>SUM(B4+D15+D18)</f>
        <v>1071.5</v>
      </c>
      <c r="K13" s="21">
        <f>SUM(J13*J6)</f>
        <v>2143</v>
      </c>
    </row>
    <row r="14" spans="2:11" x14ac:dyDescent="0.3">
      <c r="B14" s="33" t="s">
        <v>26</v>
      </c>
      <c r="C14" s="40"/>
      <c r="D14" s="58" t="s">
        <v>1</v>
      </c>
      <c r="E14" s="59" t="s">
        <v>1</v>
      </c>
      <c r="F14" s="60" t="s">
        <v>1</v>
      </c>
      <c r="G14" s="6"/>
      <c r="H14" s="20" t="s">
        <v>12</v>
      </c>
      <c r="I14" s="4" t="s">
        <v>54</v>
      </c>
      <c r="J14" s="5">
        <f>SUM(B4+E15+E18)</f>
        <v>1003</v>
      </c>
      <c r="K14" s="21">
        <f>SUM(J14*J7)</f>
        <v>1003</v>
      </c>
    </row>
    <row r="15" spans="2:11" x14ac:dyDescent="0.3">
      <c r="B15" s="33" t="s">
        <v>27</v>
      </c>
      <c r="C15" s="40"/>
      <c r="D15" s="61">
        <v>120</v>
      </c>
      <c r="E15" s="62">
        <v>120</v>
      </c>
      <c r="F15" s="63">
        <v>56</v>
      </c>
      <c r="G15" s="6"/>
      <c r="H15" s="20" t="s">
        <v>13</v>
      </c>
      <c r="I15" s="4" t="s">
        <v>55</v>
      </c>
      <c r="J15" s="5">
        <f>SUM(B4+F15+F18)</f>
        <v>868.5</v>
      </c>
      <c r="K15" s="21">
        <f>SUM(J15*J8)</f>
        <v>868.5</v>
      </c>
    </row>
    <row r="16" spans="2:11" x14ac:dyDescent="0.3">
      <c r="B16" s="33" t="s">
        <v>28</v>
      </c>
      <c r="C16" s="40"/>
      <c r="D16" s="64"/>
      <c r="E16" s="65"/>
      <c r="F16" s="66"/>
      <c r="H16" s="20" t="s">
        <v>57</v>
      </c>
      <c r="I16" s="14"/>
      <c r="J16" s="5">
        <f>SUM(B6+F15)</f>
        <v>596</v>
      </c>
      <c r="K16" s="21">
        <f>SUM(J16*J9)</f>
        <v>0</v>
      </c>
    </row>
    <row r="17" spans="2:11" x14ac:dyDescent="0.3">
      <c r="B17" s="33" t="s">
        <v>29</v>
      </c>
      <c r="C17" s="40"/>
      <c r="D17" s="58" t="s">
        <v>5</v>
      </c>
      <c r="E17" s="59" t="s">
        <v>5</v>
      </c>
      <c r="F17" s="60" t="s">
        <v>5</v>
      </c>
      <c r="H17" s="20"/>
      <c r="I17" s="14"/>
      <c r="J17" s="5"/>
      <c r="K17" s="22"/>
    </row>
    <row r="18" spans="2:11" x14ac:dyDescent="0.3">
      <c r="B18" s="33" t="s">
        <v>30</v>
      </c>
      <c r="C18" s="40"/>
      <c r="D18" s="61">
        <v>276.5</v>
      </c>
      <c r="E18" s="62">
        <v>208</v>
      </c>
      <c r="F18" s="63">
        <v>137.5</v>
      </c>
      <c r="H18" s="20" t="s">
        <v>16</v>
      </c>
      <c r="I18" s="14"/>
      <c r="J18" s="5"/>
      <c r="K18" s="22">
        <f>SUM(K10*F21)</f>
        <v>630</v>
      </c>
    </row>
    <row r="19" spans="2:11" ht="16.8" x14ac:dyDescent="0.45">
      <c r="B19" s="34" t="s">
        <v>19</v>
      </c>
      <c r="C19" s="41"/>
      <c r="D19" s="64"/>
      <c r="E19" s="65"/>
      <c r="F19" s="66"/>
      <c r="H19" s="23"/>
      <c r="I19" s="13"/>
      <c r="J19" s="4"/>
      <c r="K19" s="24"/>
    </row>
    <row r="20" spans="2:11" ht="21" x14ac:dyDescent="0.4">
      <c r="B20" s="35" t="s">
        <v>32</v>
      </c>
      <c r="C20" s="42"/>
      <c r="D20" s="58" t="s">
        <v>6</v>
      </c>
      <c r="E20" s="59" t="s">
        <v>6</v>
      </c>
      <c r="F20" s="60" t="s">
        <v>6</v>
      </c>
      <c r="H20" s="25" t="s">
        <v>14</v>
      </c>
      <c r="I20" s="15"/>
      <c r="J20" s="4"/>
      <c r="K20" s="90">
        <f>SUM(K13:K19)</f>
        <v>4644.5</v>
      </c>
    </row>
    <row r="21" spans="2:11" ht="21.6" thickBot="1" x14ac:dyDescent="0.45">
      <c r="B21" s="35" t="s">
        <v>31</v>
      </c>
      <c r="C21" s="42"/>
      <c r="D21" s="67">
        <v>210</v>
      </c>
      <c r="E21" s="68">
        <v>210</v>
      </c>
      <c r="F21" s="69">
        <v>210</v>
      </c>
      <c r="H21" s="26"/>
      <c r="I21" s="49"/>
      <c r="J21" s="27"/>
      <c r="K21" s="91">
        <f>SUM(K20*E10)</f>
        <v>87781.049999999988</v>
      </c>
    </row>
    <row r="22" spans="2:11" x14ac:dyDescent="0.3">
      <c r="B22" s="35" t="s">
        <v>33</v>
      </c>
      <c r="C22" s="42"/>
    </row>
    <row r="23" spans="2:11" x14ac:dyDescent="0.3">
      <c r="B23" s="35" t="s">
        <v>35</v>
      </c>
      <c r="C23" s="42"/>
      <c r="D23" s="95" t="s">
        <v>67</v>
      </c>
      <c r="E23" s="96"/>
      <c r="F23" s="96"/>
      <c r="G23" s="97"/>
      <c r="H23" s="96"/>
      <c r="I23" s="96"/>
      <c r="J23" s="96"/>
      <c r="K23" s="98"/>
    </row>
    <row r="24" spans="2:11" x14ac:dyDescent="0.3">
      <c r="B24" s="35" t="s">
        <v>34</v>
      </c>
      <c r="C24" s="42"/>
      <c r="D24" s="99" t="s">
        <v>68</v>
      </c>
      <c r="E24" s="100"/>
      <c r="F24" s="100"/>
      <c r="G24" s="101"/>
      <c r="H24" s="100"/>
      <c r="I24" s="100"/>
      <c r="J24" s="100"/>
      <c r="K24" s="102"/>
    </row>
    <row r="25" spans="2:11" x14ac:dyDescent="0.3">
      <c r="B25" s="36" t="s">
        <v>36</v>
      </c>
      <c r="C25" s="43"/>
    </row>
    <row r="26" spans="2:11" x14ac:dyDescent="0.3">
      <c r="B26" s="33" t="s">
        <v>37</v>
      </c>
      <c r="C26" s="40"/>
    </row>
    <row r="27" spans="2:11" ht="16.8" x14ac:dyDescent="0.45">
      <c r="B27" s="34" t="s">
        <v>21</v>
      </c>
      <c r="C27" s="41"/>
    </row>
    <row r="28" spans="2:11" x14ac:dyDescent="0.3">
      <c r="B28" s="35" t="s">
        <v>38</v>
      </c>
      <c r="C28" s="42"/>
    </row>
    <row r="29" spans="2:11" x14ac:dyDescent="0.3">
      <c r="B29" s="35" t="s">
        <v>39</v>
      </c>
      <c r="C29" s="42"/>
      <c r="G29" s="12"/>
    </row>
    <row r="30" spans="2:11" x14ac:dyDescent="0.3">
      <c r="B30" s="35" t="s">
        <v>40</v>
      </c>
      <c r="C30" s="42"/>
      <c r="G30" s="12"/>
    </row>
    <row r="31" spans="2:11" x14ac:dyDescent="0.3">
      <c r="B31" s="35" t="s">
        <v>41</v>
      </c>
      <c r="C31" s="42"/>
      <c r="D31" s="9"/>
      <c r="E31" s="9"/>
      <c r="F31" s="9"/>
      <c r="G31" s="12"/>
    </row>
    <row r="32" spans="2:11" ht="16.8" x14ac:dyDescent="0.45">
      <c r="B32" s="34" t="s">
        <v>42</v>
      </c>
      <c r="C32" s="41"/>
      <c r="D32" s="9"/>
      <c r="E32" s="9"/>
      <c r="F32" s="9"/>
      <c r="G32" s="12"/>
    </row>
    <row r="33" spans="2:9" x14ac:dyDescent="0.3">
      <c r="B33" s="35" t="s">
        <v>43</v>
      </c>
      <c r="C33" s="42"/>
      <c r="D33" s="9"/>
      <c r="E33" s="9"/>
      <c r="F33" s="9"/>
      <c r="G33" s="12"/>
    </row>
    <row r="34" spans="2:9" x14ac:dyDescent="0.3">
      <c r="B34" s="35" t="s">
        <v>44</v>
      </c>
      <c r="C34" s="42"/>
      <c r="D34" s="9"/>
      <c r="E34" s="9"/>
      <c r="F34" s="9"/>
      <c r="G34" s="12"/>
    </row>
    <row r="35" spans="2:9" x14ac:dyDescent="0.3">
      <c r="B35" s="35" t="s">
        <v>45</v>
      </c>
      <c r="C35" s="42"/>
      <c r="D35" s="9"/>
      <c r="E35" s="9"/>
      <c r="F35" s="9"/>
      <c r="G35" s="12"/>
    </row>
    <row r="36" spans="2:9" x14ac:dyDescent="0.3">
      <c r="B36" s="35" t="s">
        <v>46</v>
      </c>
      <c r="C36" s="42"/>
      <c r="D36" s="2"/>
      <c r="E36" s="2"/>
      <c r="F36" s="2"/>
      <c r="G36" s="12"/>
    </row>
    <row r="37" spans="2:9" x14ac:dyDescent="0.3">
      <c r="B37" s="35" t="s">
        <v>47</v>
      </c>
      <c r="C37" s="42"/>
      <c r="D37" s="2"/>
      <c r="E37" s="2"/>
      <c r="F37" s="2"/>
      <c r="G37" s="12"/>
      <c r="H37" s="1"/>
      <c r="I37" s="1"/>
    </row>
    <row r="38" spans="2:9" x14ac:dyDescent="0.3">
      <c r="B38" s="35" t="s">
        <v>48</v>
      </c>
      <c r="C38" s="42"/>
      <c r="D38" s="2"/>
      <c r="E38" s="2"/>
      <c r="F38" s="2"/>
      <c r="G38" s="12"/>
    </row>
    <row r="39" spans="2:9" ht="16.8" x14ac:dyDescent="0.45">
      <c r="B39" s="37" t="s">
        <v>49</v>
      </c>
      <c r="C39" s="44"/>
      <c r="D39" s="2"/>
      <c r="E39" s="2"/>
      <c r="F39" s="2"/>
      <c r="G39" s="12"/>
    </row>
    <row r="40" spans="2:9" ht="15" thickBot="1" x14ac:dyDescent="0.35">
      <c r="B40" s="38" t="s">
        <v>50</v>
      </c>
      <c r="C40" s="42"/>
      <c r="D40" s="2"/>
      <c r="E40" s="2"/>
      <c r="F40" s="2"/>
      <c r="G40" s="12"/>
    </row>
    <row r="41" spans="2:9" x14ac:dyDescent="0.3">
      <c r="C41" s="45"/>
      <c r="G41" s="12"/>
    </row>
    <row r="42" spans="2:9" x14ac:dyDescent="0.3">
      <c r="C42" s="45"/>
      <c r="G42" s="12"/>
    </row>
    <row r="43" spans="2:9" x14ac:dyDescent="0.3">
      <c r="B43" s="28"/>
      <c r="C43" s="45"/>
      <c r="G43" s="12"/>
    </row>
    <row r="44" spans="2:9" x14ac:dyDescent="0.3">
      <c r="B44" s="28"/>
      <c r="C44" s="45"/>
    </row>
    <row r="45" spans="2:9" x14ac:dyDescent="0.3">
      <c r="B45" s="28"/>
    </row>
    <row r="46" spans="2:9" x14ac:dyDescent="0.3">
      <c r="B46" s="28"/>
    </row>
  </sheetData>
  <sheetProtection algorithmName="SHA-512" hashValue="8EHpgTeE6mFvf1teVDa8LeFoPc7KZtkwgyuzlDrRNDkOzJAgzdXyKM5wwJriGbkLUOkeSScpla3COWl85QW04w==" saltValue="yDfdtV94NnlAoaxGAfyTNw==" spinCount="100000" sheet="1" objects="1" scenarios="1" selectLockedCells="1"/>
  <pageMargins left="0.7" right="0.7" top="0.75" bottom="0.75" header="0.3" footer="0.3"/>
  <pageSetup paperSize="9" orientation="portrait" r:id="rId1"/>
  <customProperties>
    <customPr name="SSC_SHEET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2E8F-5846-4664-8CFB-3C82ECB1F3BF}">
  <dimension ref="C1:E1"/>
  <sheetViews>
    <sheetView workbookViewId="0"/>
  </sheetViews>
  <sheetFormatPr defaultRowHeight="14.4" x14ac:dyDescent="0.3"/>
  <sheetData>
    <row r="1" spans="3:5" x14ac:dyDescent="0.3">
      <c r="C1" t="s">
        <v>62</v>
      </c>
      <c r="D1" t="s">
        <v>61</v>
      </c>
      <c r="E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AndrewParrish</dc:creator>
  <cp:lastModifiedBy>AndrewParrish</cp:lastModifiedBy>
  <dcterms:created xsi:type="dcterms:W3CDTF">2020-04-22T07:18:12Z</dcterms:created>
  <dcterms:modified xsi:type="dcterms:W3CDTF">2020-04-24T10:59:04Z</dcterms:modified>
</cp:coreProperties>
</file>